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0" i="1" l="1"/>
  <c r="M10" i="1"/>
  <c r="Q10" i="1"/>
  <c r="I12" i="1"/>
  <c r="H12" i="1"/>
  <c r="G12" i="1"/>
  <c r="P29" i="1"/>
  <c r="L29" i="1"/>
  <c r="K29" i="1" s="1"/>
  <c r="G29" i="1"/>
  <c r="H29" i="1"/>
  <c r="O30" i="1"/>
  <c r="K30" i="1"/>
  <c r="G30" i="1"/>
  <c r="O20" i="1"/>
  <c r="P20" i="1"/>
  <c r="O21" i="1"/>
  <c r="O26" i="1"/>
  <c r="O25" i="1"/>
  <c r="O24" i="1"/>
  <c r="O23" i="1"/>
  <c r="O22" i="1"/>
  <c r="P21" i="1"/>
  <c r="O27" i="1"/>
  <c r="O28" i="1"/>
  <c r="O29" i="1"/>
  <c r="K28" i="1"/>
  <c r="K27" i="1"/>
  <c r="K26" i="1"/>
  <c r="K25" i="1"/>
  <c r="K24" i="1"/>
  <c r="K23" i="1"/>
  <c r="K22" i="1"/>
  <c r="L21" i="1"/>
  <c r="K21" i="1" s="1"/>
  <c r="L20" i="1"/>
  <c r="K20" i="1" s="1"/>
  <c r="H20" i="1"/>
  <c r="G20" i="1" s="1"/>
  <c r="G28" i="1"/>
  <c r="G27" i="1"/>
  <c r="G22" i="1"/>
  <c r="G23" i="1"/>
  <c r="G24" i="1"/>
  <c r="G25" i="1"/>
  <c r="G26" i="1"/>
  <c r="G21" i="1"/>
  <c r="H21" i="1"/>
  <c r="G16" i="1" l="1"/>
  <c r="G15" i="1" l="1"/>
  <c r="G14" i="1" l="1"/>
  <c r="G13" i="1"/>
  <c r="H11" i="1" l="1"/>
  <c r="H10" i="1" s="1"/>
  <c r="P14" i="1"/>
  <c r="P15" i="1"/>
  <c r="P16" i="1"/>
  <c r="P13" i="1"/>
  <c r="P17" i="1"/>
  <c r="O17" i="1" s="1"/>
  <c r="P18" i="1"/>
  <c r="O18" i="1" s="1"/>
  <c r="P19" i="1"/>
  <c r="O19" i="1" s="1"/>
  <c r="K18" i="1"/>
  <c r="K19" i="1"/>
  <c r="M14" i="1"/>
  <c r="Q14" i="1" s="1"/>
  <c r="M16" i="1"/>
  <c r="Q16" i="1" s="1"/>
  <c r="M15" i="1"/>
  <c r="O14" i="1" l="1"/>
  <c r="O16" i="1"/>
  <c r="L16" i="1"/>
  <c r="L15" i="1"/>
  <c r="Q15" i="1"/>
  <c r="O15" i="1" s="1"/>
  <c r="P12" i="1"/>
  <c r="P11" i="1" s="1"/>
  <c r="P10" i="1" s="1"/>
  <c r="L14" i="1"/>
  <c r="K17" i="1"/>
  <c r="I11" i="1"/>
  <c r="K11" i="1" l="1"/>
  <c r="K10" i="1" s="1"/>
  <c r="K12" i="1"/>
  <c r="G11" i="1"/>
  <c r="G10" i="1" s="1"/>
  <c r="M13" i="1"/>
  <c r="L13" i="1" s="1"/>
  <c r="Q13" i="1" l="1"/>
  <c r="M12" i="1"/>
  <c r="M11" i="1" s="1"/>
  <c r="L12" i="1"/>
  <c r="L11" i="1" s="1"/>
  <c r="L10" i="1" s="1"/>
  <c r="Q12" i="1" l="1"/>
  <c r="Q11" i="1" s="1"/>
  <c r="O13" i="1"/>
  <c r="O12" i="1" l="1"/>
  <c r="O11" i="1" s="1"/>
  <c r="O10" i="1" s="1"/>
</calcChain>
</file>

<file path=xl/sharedStrings.xml><?xml version="1.0" encoding="utf-8"?>
<sst xmlns="http://schemas.openxmlformats.org/spreadsheetml/2006/main" count="89" uniqueCount="66">
  <si>
    <t>TT</t>
  </si>
  <si>
    <t>Trong đó</t>
  </si>
  <si>
    <t>I</t>
  </si>
  <si>
    <t>Dự án bảo tồn và phát huy giá trị di sản văn hóa</t>
  </si>
  <si>
    <t>Dự án chống xuống cấp tu bổ di tích cấp quốc gia</t>
  </si>
  <si>
    <t>1.1</t>
  </si>
  <si>
    <t>Chống xuống cấp tu bổ di tích lịch sử Quốc gia Trường Dục Thanh</t>
  </si>
  <si>
    <t>1.2</t>
  </si>
  <si>
    <t>Chống xuống cấp tu bổ di tích đình Đồng An</t>
  </si>
  <si>
    <t>1.3</t>
  </si>
  <si>
    <t>Chống xuống cấp tu bổ di tích đình Xuân An</t>
  </si>
  <si>
    <t>1.4</t>
  </si>
  <si>
    <t>Chống xuống cấp tu bổ di tích tháp Pô Đam (hạng mục nhà bia)</t>
  </si>
  <si>
    <t>1.5</t>
  </si>
  <si>
    <t>Chống xuống cấp tu bổ di tích đình Xuân Hội</t>
  </si>
  <si>
    <t>1.6</t>
  </si>
  <si>
    <t>Chống xuống cấp tu bổ di tích đình Tú Luông</t>
  </si>
  <si>
    <t>1.7</t>
  </si>
  <si>
    <t>Chống xuống cấp tu bổ di tích chiến thắng Hoài Đức - Bắc Ruộng</t>
  </si>
  <si>
    <t>Đơn vị: triệu đồng</t>
  </si>
  <si>
    <t>PHỤ LỤC 2</t>
  </si>
  <si>
    <t>Danh mục dự án</t>
  </si>
  <si>
    <t>TỔNG SỐ</t>
  </si>
  <si>
    <t>Chủ đầu tư</t>
  </si>
  <si>
    <t>Số Quyết định đầu tư</t>
  </si>
  <si>
    <t>Địa điểm đầu tư</t>
  </si>
  <si>
    <t>Thời gian KC-HT</t>
  </si>
  <si>
    <t>Tồng mức đầu tư được duyệt</t>
  </si>
  <si>
    <t>Tổng số các nguồn vốn</t>
  </si>
  <si>
    <t>Vốn NSTW</t>
  </si>
  <si>
    <t>Vốn ĐP</t>
  </si>
  <si>
    <t>Vốn huy động khác</t>
  </si>
  <si>
    <t>Vốn NSTW Đã bố trí trong 2016-2020</t>
  </si>
  <si>
    <t>Sở Văn hóa, Thể thao và Du lịch Bình Thuận</t>
  </si>
  <si>
    <t>(Kèm theo Báo cáo số          /BC-SVHTTDL ngày     /10/2020 của Sở Văn hóa, Thể thao và Du lịch Bình Thuận</t>
  </si>
  <si>
    <t>Số 496/QĐ-SKHĐT ngày 26/11/2019</t>
  </si>
  <si>
    <t>Phan Thiết, Bình Thuận</t>
  </si>
  <si>
    <t>2019-2020</t>
  </si>
  <si>
    <t>Số 498/QĐ-SKHĐT ngày 26/11/2019</t>
  </si>
  <si>
    <t>Bắc Bình, Bình Thuận</t>
  </si>
  <si>
    <t>Số 509/QĐ-SKHĐT ngày 29/11/2019</t>
  </si>
  <si>
    <t>Tuy Phong, Bình Thuận</t>
  </si>
  <si>
    <t>Số 501/QĐ-SKHĐT ngày 27/11/2019</t>
  </si>
  <si>
    <t>Số 521/QĐ-SKHĐT ngày 29/9/2020</t>
  </si>
  <si>
    <t>2020-2021</t>
  </si>
  <si>
    <t>Số 522/QĐ-SKHĐT ngày 29/9/2020</t>
  </si>
  <si>
    <t>Tánh Linh, Bình Thuận</t>
  </si>
  <si>
    <t>II</t>
  </si>
  <si>
    <t>Dự án tăng cường đầu tư thiết chế văn hóa</t>
  </si>
  <si>
    <t>Dự án phát triển các loại hình nghệ thuật biểu diễn</t>
  </si>
  <si>
    <t>III</t>
  </si>
  <si>
    <t>Giải ngân từ ngày 01/01/2016 đến 30/9/2020</t>
  </si>
  <si>
    <t>Hỗ trợ trang thiết bị Trung tâm Văn hóa</t>
  </si>
  <si>
    <t>-</t>
  </si>
  <si>
    <t>Tánh Linh</t>
  </si>
  <si>
    <t>Đức Linh</t>
  </si>
  <si>
    <t>Hàm Thuận Nam</t>
  </si>
  <si>
    <t>Hàm Thuận Bắc</t>
  </si>
  <si>
    <t>Phú Quý</t>
  </si>
  <si>
    <t>Cấp sách cho thư viện tỉnh</t>
  </si>
  <si>
    <t>Cấp sản phẩm văn hóa cho đồng bào dân tộc thiểu số, các xã khu vực III, các trường dân tộc nội trú</t>
  </si>
  <si>
    <t>Thư viện tỉnh</t>
  </si>
  <si>
    <t>Sở VHTTDL</t>
  </si>
  <si>
    <t>Hỗ trợ trang thiết bị cho Nhà hát ca múa nhạc Biển Xanh</t>
  </si>
  <si>
    <t>Nhà hát ca múa nhạc Biển Xanh</t>
  </si>
  <si>
    <t>BÁO CÁO TÌNH HÌNH THỰC HIỆN CÁC DỰ ÁN SỬ DỤNG VỐN
 SỰ NGHIỆP PHÁT TRIỂN VĂN HÓA GIAI ĐOẠN 2016-2020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</si>
</sst>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43" fontId="6" fillId="0" borderId="1" xfId="1" applyNumberFormat="1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C1" workbookViewId="0">
      <selection activeCell="L6" sqref="L6:N6"/>
    </sheetView>
  </sheetViews>
  <sheetFormatPr defaultRowHeight="18.75" x14ac:dyDescent="0.3"/>
  <cols>
    <col min="1" max="1" width="7.28515625" style="1" customWidth="1"/>
    <col min="2" max="2" width="28.7109375" style="1" customWidth="1"/>
    <col min="3" max="3" width="9" style="1" customWidth="1"/>
    <col min="4" max="4" width="13.5703125" style="1" customWidth="1"/>
    <col min="5" max="5" width="12" style="1" customWidth="1"/>
    <col min="6" max="6" width="10.42578125" style="1" customWidth="1"/>
    <col min="7" max="7" width="10.28515625" style="1" customWidth="1"/>
    <col min="8" max="8" width="10.140625" style="1" customWidth="1"/>
    <col min="9" max="9" width="10.28515625" style="1" customWidth="1"/>
    <col min="10" max="10" width="6.85546875" style="1" customWidth="1"/>
    <col min="11" max="11" width="9.7109375" style="1" customWidth="1"/>
    <col min="12" max="12" width="9.140625" style="1" customWidth="1"/>
    <col min="13" max="13" width="9.42578125" style="1" customWidth="1"/>
    <col min="14" max="14" width="7.28515625" style="1" customWidth="1"/>
    <col min="15" max="15" width="9.85546875" style="1" customWidth="1"/>
    <col min="16" max="16" width="9.42578125" style="1" customWidth="1"/>
    <col min="17" max="17" width="8.7109375" style="1" customWidth="1"/>
    <col min="18" max="18" width="6.85546875" style="1" customWidth="1"/>
    <col min="19" max="16384" width="9.140625" style="1"/>
  </cols>
  <sheetData>
    <row r="1" spans="1:18" x14ac:dyDescent="0.3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5.25" customHeight="1" x14ac:dyDescent="0.3">
      <c r="A2" s="6" t="s">
        <v>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3.25" customHeight="1" x14ac:dyDescent="0.3">
      <c r="A3" s="4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32.25" customHeight="1" x14ac:dyDescent="0.3">
      <c r="N4" s="22" t="s">
        <v>19</v>
      </c>
      <c r="O4" s="22"/>
      <c r="P4" s="22"/>
      <c r="Q4" s="22"/>
      <c r="R4" s="22"/>
    </row>
    <row r="5" spans="1:18" ht="34.5" customHeight="1" x14ac:dyDescent="0.3">
      <c r="A5" s="7" t="s">
        <v>0</v>
      </c>
      <c r="B5" s="7" t="s">
        <v>21</v>
      </c>
      <c r="C5" s="7" t="s">
        <v>23</v>
      </c>
      <c r="D5" s="8" t="s">
        <v>24</v>
      </c>
      <c r="E5" s="8" t="s">
        <v>25</v>
      </c>
      <c r="F5" s="8" t="s">
        <v>26</v>
      </c>
      <c r="G5" s="7" t="s">
        <v>27</v>
      </c>
      <c r="H5" s="7"/>
      <c r="I5" s="7"/>
      <c r="J5" s="7"/>
      <c r="K5" s="7" t="s">
        <v>32</v>
      </c>
      <c r="L5" s="7"/>
      <c r="M5" s="7"/>
      <c r="N5" s="7"/>
      <c r="O5" s="7" t="s">
        <v>51</v>
      </c>
      <c r="P5" s="7"/>
      <c r="Q5" s="7"/>
      <c r="R5" s="7"/>
    </row>
    <row r="6" spans="1:18" ht="21" customHeight="1" x14ac:dyDescent="0.3">
      <c r="A6" s="7"/>
      <c r="B6" s="7"/>
      <c r="C6" s="7"/>
      <c r="D6" s="8"/>
      <c r="E6" s="8"/>
      <c r="F6" s="8"/>
      <c r="G6" s="7" t="s">
        <v>28</v>
      </c>
      <c r="H6" s="7" t="s">
        <v>1</v>
      </c>
      <c r="I6" s="7"/>
      <c r="J6" s="7"/>
      <c r="K6" s="7" t="s">
        <v>28</v>
      </c>
      <c r="L6" s="7" t="s">
        <v>1</v>
      </c>
      <c r="M6" s="7"/>
      <c r="N6" s="7"/>
      <c r="O6" s="7" t="s">
        <v>28</v>
      </c>
      <c r="P6" s="7" t="s">
        <v>1</v>
      </c>
      <c r="Q6" s="7"/>
      <c r="R6" s="7"/>
    </row>
    <row r="7" spans="1:18" ht="63" customHeight="1" x14ac:dyDescent="0.3">
      <c r="A7" s="7"/>
      <c r="B7" s="7"/>
      <c r="C7" s="7"/>
      <c r="D7" s="8"/>
      <c r="E7" s="8"/>
      <c r="F7" s="8"/>
      <c r="G7" s="7"/>
      <c r="H7" s="8" t="s">
        <v>29</v>
      </c>
      <c r="I7" s="9" t="s">
        <v>30</v>
      </c>
      <c r="J7" s="8" t="s">
        <v>31</v>
      </c>
      <c r="K7" s="7"/>
      <c r="L7" s="8" t="s">
        <v>29</v>
      </c>
      <c r="M7" s="8" t="s">
        <v>30</v>
      </c>
      <c r="N7" s="8" t="s">
        <v>31</v>
      </c>
      <c r="O7" s="7"/>
      <c r="P7" s="8" t="s">
        <v>29</v>
      </c>
      <c r="Q7" s="8" t="s">
        <v>30</v>
      </c>
      <c r="R7" s="8" t="s">
        <v>31</v>
      </c>
    </row>
    <row r="8" spans="1:18" ht="56.25" hidden="1" customHeight="1" x14ac:dyDescent="0.3">
      <c r="A8" s="7"/>
      <c r="B8" s="7"/>
      <c r="C8" s="8"/>
      <c r="D8" s="8"/>
      <c r="E8" s="8"/>
      <c r="F8" s="8"/>
      <c r="G8" s="8"/>
      <c r="H8" s="9"/>
      <c r="I8" s="9"/>
      <c r="J8" s="9"/>
      <c r="K8" s="8"/>
      <c r="L8" s="9"/>
      <c r="M8" s="9"/>
      <c r="N8" s="9"/>
      <c r="O8" s="8"/>
      <c r="P8" s="9"/>
      <c r="Q8" s="9"/>
      <c r="R8" s="9"/>
    </row>
    <row r="9" spans="1:18" hidden="1" x14ac:dyDescent="0.3">
      <c r="A9" s="7"/>
      <c r="B9" s="7"/>
      <c r="C9" s="8"/>
      <c r="D9" s="8"/>
      <c r="E9" s="8"/>
      <c r="F9" s="8"/>
      <c r="G9" s="9"/>
      <c r="H9" s="8"/>
      <c r="I9" s="8"/>
      <c r="J9" s="8"/>
      <c r="K9" s="8"/>
      <c r="L9" s="8"/>
      <c r="M9" s="8"/>
      <c r="N9" s="8"/>
      <c r="O9" s="8"/>
      <c r="P9" s="8"/>
      <c r="Q9" s="8"/>
      <c r="R9" s="9"/>
    </row>
    <row r="10" spans="1:18" s="3" customFormat="1" x14ac:dyDescent="0.3">
      <c r="A10" s="8"/>
      <c r="B10" s="8" t="s">
        <v>22</v>
      </c>
      <c r="C10" s="8"/>
      <c r="D10" s="8"/>
      <c r="E10" s="8"/>
      <c r="F10" s="8"/>
      <c r="G10" s="10">
        <f>G11+G20+G29</f>
        <v>6804</v>
      </c>
      <c r="H10" s="10">
        <f>H11+H20+H29</f>
        <v>4548.1000000000004</v>
      </c>
      <c r="I10" s="10">
        <f>I11+I20+I29</f>
        <v>2255.9</v>
      </c>
      <c r="J10" s="10"/>
      <c r="K10" s="10">
        <f>K11+K20+K29</f>
        <v>6804</v>
      </c>
      <c r="L10" s="11">
        <f>L11+L20+L29</f>
        <v>4548.1000000000004</v>
      </c>
      <c r="M10" s="11">
        <f>M11+M20+M29</f>
        <v>2255.9</v>
      </c>
      <c r="N10" s="10"/>
      <c r="O10" s="10">
        <f>O11+O20+O29</f>
        <v>6791</v>
      </c>
      <c r="P10" s="11">
        <f>P11+P20+P29</f>
        <v>4535.1000000000004</v>
      </c>
      <c r="Q10" s="11">
        <f>Q11+Q20+Q29</f>
        <v>2255.9</v>
      </c>
      <c r="R10" s="8"/>
    </row>
    <row r="11" spans="1:18" s="3" customFormat="1" ht="34.5" customHeight="1" x14ac:dyDescent="0.3">
      <c r="A11" s="8" t="s">
        <v>2</v>
      </c>
      <c r="B11" s="12" t="s">
        <v>3</v>
      </c>
      <c r="C11" s="12"/>
      <c r="D11" s="12"/>
      <c r="E11" s="12"/>
      <c r="F11" s="12"/>
      <c r="G11" s="10">
        <f>H11+I11</f>
        <v>4900</v>
      </c>
      <c r="H11" s="10">
        <f>H12</f>
        <v>2644.1</v>
      </c>
      <c r="I11" s="10">
        <f>I12</f>
        <v>2255.9</v>
      </c>
      <c r="J11" s="10"/>
      <c r="K11" s="11">
        <f>K12</f>
        <v>4900</v>
      </c>
      <c r="L11" s="11">
        <f>L12</f>
        <v>2644.1</v>
      </c>
      <c r="M11" s="10">
        <f>M12</f>
        <v>2255.9</v>
      </c>
      <c r="N11" s="10"/>
      <c r="O11" s="10">
        <f>O12</f>
        <v>4900</v>
      </c>
      <c r="P11" s="10">
        <f>P12</f>
        <v>2644.1</v>
      </c>
      <c r="Q11" s="10">
        <f>Q12</f>
        <v>2255.9</v>
      </c>
      <c r="R11" s="8"/>
    </row>
    <row r="12" spans="1:18" s="3" customFormat="1" ht="32.25" customHeight="1" x14ac:dyDescent="0.3">
      <c r="A12" s="8">
        <v>1</v>
      </c>
      <c r="B12" s="12" t="s">
        <v>4</v>
      </c>
      <c r="C12" s="13" t="s">
        <v>33</v>
      </c>
      <c r="D12" s="12"/>
      <c r="E12" s="12"/>
      <c r="F12" s="12"/>
      <c r="G12" s="10">
        <f>H12+I12</f>
        <v>4900</v>
      </c>
      <c r="H12" s="10">
        <f>H13+H14+H15+H16+H17+H18+H19</f>
        <v>2644.1</v>
      </c>
      <c r="I12" s="10">
        <f>I13+I14+I15+I16+I17+I18+I19</f>
        <v>2255.9</v>
      </c>
      <c r="J12" s="10"/>
      <c r="K12" s="11">
        <f>K13+K14+K15+K16+K17+K18+K19</f>
        <v>4900</v>
      </c>
      <c r="L12" s="11">
        <f>L13+L14+L15+L16+L17+L18+L19</f>
        <v>2644.1</v>
      </c>
      <c r="M12" s="10">
        <f>M13+M14+M15+M16+M17+M18+M19</f>
        <v>2255.9</v>
      </c>
      <c r="N12" s="10"/>
      <c r="O12" s="10">
        <f>O13+O14+O15+O16+O17+O18+O19</f>
        <v>4900</v>
      </c>
      <c r="P12" s="10">
        <f>P13+P14+P15+P16+P17+P18+P19</f>
        <v>2644.1</v>
      </c>
      <c r="Q12" s="10">
        <f>Q13+Q14+Q15+Q16</f>
        <v>2255.9</v>
      </c>
      <c r="R12" s="8"/>
    </row>
    <row r="13" spans="1:18" ht="51" customHeight="1" x14ac:dyDescent="0.3">
      <c r="A13" s="14" t="s">
        <v>5</v>
      </c>
      <c r="B13" s="15" t="s">
        <v>6</v>
      </c>
      <c r="C13" s="13"/>
      <c r="D13" s="14" t="s">
        <v>35</v>
      </c>
      <c r="E13" s="14" t="s">
        <v>36</v>
      </c>
      <c r="F13" s="14" t="s">
        <v>37</v>
      </c>
      <c r="G13" s="16">
        <f>H13+I13</f>
        <v>2700</v>
      </c>
      <c r="H13" s="16">
        <v>1355.6</v>
      </c>
      <c r="I13" s="16">
        <v>1344.4</v>
      </c>
      <c r="J13" s="17"/>
      <c r="K13" s="16">
        <v>2700</v>
      </c>
      <c r="L13" s="16">
        <f>K13-M13</f>
        <v>1355.6</v>
      </c>
      <c r="M13" s="17">
        <f>I13</f>
        <v>1344.4</v>
      </c>
      <c r="N13" s="17"/>
      <c r="O13" s="17">
        <f>P13+Q13</f>
        <v>2700</v>
      </c>
      <c r="P13" s="17">
        <f>H13</f>
        <v>1355.6</v>
      </c>
      <c r="Q13" s="17">
        <f>M13</f>
        <v>1344.4</v>
      </c>
      <c r="R13" s="14"/>
    </row>
    <row r="14" spans="1:18" ht="45" x14ac:dyDescent="0.3">
      <c r="A14" s="14" t="s">
        <v>7</v>
      </c>
      <c r="B14" s="15" t="s">
        <v>8</v>
      </c>
      <c r="C14" s="13"/>
      <c r="D14" s="14" t="s">
        <v>40</v>
      </c>
      <c r="E14" s="14" t="s">
        <v>39</v>
      </c>
      <c r="F14" s="14" t="s">
        <v>37</v>
      </c>
      <c r="G14" s="16">
        <f>H14+I14</f>
        <v>400</v>
      </c>
      <c r="H14" s="16">
        <v>169</v>
      </c>
      <c r="I14" s="16">
        <v>231</v>
      </c>
      <c r="J14" s="17"/>
      <c r="K14" s="16">
        <v>400</v>
      </c>
      <c r="L14" s="16">
        <f t="shared" ref="L14:L16" si="0">K14-M14</f>
        <v>169</v>
      </c>
      <c r="M14" s="17">
        <f t="shared" ref="M14:M16" si="1">I14</f>
        <v>231</v>
      </c>
      <c r="N14" s="17"/>
      <c r="O14" s="17">
        <f t="shared" ref="O14:O19" si="2">P14+Q14</f>
        <v>400</v>
      </c>
      <c r="P14" s="17">
        <f t="shared" ref="P14:P16" si="3">H14</f>
        <v>169</v>
      </c>
      <c r="Q14" s="17">
        <f t="shared" ref="Q14:Q16" si="4">M14</f>
        <v>231</v>
      </c>
      <c r="R14" s="14"/>
    </row>
    <row r="15" spans="1:18" ht="45" x14ac:dyDescent="0.3">
      <c r="A15" s="14" t="s">
        <v>9</v>
      </c>
      <c r="B15" s="15" t="s">
        <v>10</v>
      </c>
      <c r="C15" s="13"/>
      <c r="D15" s="14" t="s">
        <v>38</v>
      </c>
      <c r="E15" s="14" t="s">
        <v>39</v>
      </c>
      <c r="F15" s="14" t="s">
        <v>37</v>
      </c>
      <c r="G15" s="16">
        <f>H15+I15</f>
        <v>600</v>
      </c>
      <c r="H15" s="16">
        <v>28.9</v>
      </c>
      <c r="I15" s="16">
        <v>571.1</v>
      </c>
      <c r="J15" s="17"/>
      <c r="K15" s="16">
        <v>600</v>
      </c>
      <c r="L15" s="16">
        <f t="shared" si="0"/>
        <v>28.899999999999977</v>
      </c>
      <c r="M15" s="17">
        <f t="shared" si="1"/>
        <v>571.1</v>
      </c>
      <c r="N15" s="17"/>
      <c r="O15" s="17">
        <f t="shared" si="2"/>
        <v>600</v>
      </c>
      <c r="P15" s="17">
        <f t="shared" si="3"/>
        <v>28.9</v>
      </c>
      <c r="Q15" s="17">
        <f t="shared" si="4"/>
        <v>571.1</v>
      </c>
      <c r="R15" s="14"/>
    </row>
    <row r="16" spans="1:18" ht="45" x14ac:dyDescent="0.3">
      <c r="A16" s="14" t="s">
        <v>11</v>
      </c>
      <c r="B16" s="15" t="s">
        <v>12</v>
      </c>
      <c r="C16" s="13"/>
      <c r="D16" s="14" t="s">
        <v>42</v>
      </c>
      <c r="E16" s="14" t="s">
        <v>41</v>
      </c>
      <c r="F16" s="14" t="s">
        <v>37</v>
      </c>
      <c r="G16" s="16">
        <f>H16+I16</f>
        <v>200</v>
      </c>
      <c r="H16" s="16">
        <v>90.6</v>
      </c>
      <c r="I16" s="16">
        <v>109.4</v>
      </c>
      <c r="J16" s="17"/>
      <c r="K16" s="16">
        <v>200</v>
      </c>
      <c r="L16" s="16">
        <f t="shared" si="0"/>
        <v>90.6</v>
      </c>
      <c r="M16" s="17">
        <f t="shared" si="1"/>
        <v>109.4</v>
      </c>
      <c r="N16" s="17"/>
      <c r="O16" s="17">
        <f t="shared" si="2"/>
        <v>200</v>
      </c>
      <c r="P16" s="17">
        <f t="shared" si="3"/>
        <v>90.6</v>
      </c>
      <c r="Q16" s="17">
        <f t="shared" si="4"/>
        <v>109.4</v>
      </c>
      <c r="R16" s="14"/>
    </row>
    <row r="17" spans="1:18" ht="45" x14ac:dyDescent="0.3">
      <c r="A17" s="14" t="s">
        <v>13</v>
      </c>
      <c r="B17" s="15" t="s">
        <v>14</v>
      </c>
      <c r="C17" s="13"/>
      <c r="D17" s="14" t="s">
        <v>43</v>
      </c>
      <c r="E17" s="14" t="s">
        <v>39</v>
      </c>
      <c r="F17" s="14" t="s">
        <v>44</v>
      </c>
      <c r="G17" s="16">
        <v>1199.3</v>
      </c>
      <c r="H17" s="16">
        <v>300</v>
      </c>
      <c r="I17" s="16"/>
      <c r="J17" s="17"/>
      <c r="K17" s="16">
        <f>L17+M17</f>
        <v>300</v>
      </c>
      <c r="L17" s="16">
        <v>300</v>
      </c>
      <c r="M17" s="17"/>
      <c r="N17" s="17"/>
      <c r="O17" s="17">
        <f t="shared" si="2"/>
        <v>300</v>
      </c>
      <c r="P17" s="17">
        <f>L17</f>
        <v>300</v>
      </c>
      <c r="Q17" s="17"/>
      <c r="R17" s="14"/>
    </row>
    <row r="18" spans="1:18" ht="45" x14ac:dyDescent="0.3">
      <c r="A18" s="14" t="s">
        <v>15</v>
      </c>
      <c r="B18" s="15" t="s">
        <v>16</v>
      </c>
      <c r="C18" s="13"/>
      <c r="D18" s="14" t="s">
        <v>45</v>
      </c>
      <c r="E18" s="14" t="s">
        <v>36</v>
      </c>
      <c r="F18" s="14" t="s">
        <v>44</v>
      </c>
      <c r="G18" s="18">
        <v>881.5</v>
      </c>
      <c r="H18" s="18">
        <v>400</v>
      </c>
      <c r="I18" s="18"/>
      <c r="J18" s="14"/>
      <c r="K18" s="19">
        <f t="shared" ref="K18:K19" si="5">L18+M18</f>
        <v>400</v>
      </c>
      <c r="L18" s="19">
        <v>400</v>
      </c>
      <c r="M18" s="20"/>
      <c r="N18" s="14"/>
      <c r="O18" s="20">
        <f t="shared" si="2"/>
        <v>400</v>
      </c>
      <c r="P18" s="20">
        <f t="shared" ref="P18:P19" si="6">L18</f>
        <v>400</v>
      </c>
      <c r="Q18" s="14"/>
      <c r="R18" s="14"/>
    </row>
    <row r="19" spans="1:18" ht="45" x14ac:dyDescent="0.3">
      <c r="A19" s="14" t="s">
        <v>17</v>
      </c>
      <c r="B19" s="15" t="s">
        <v>18</v>
      </c>
      <c r="C19" s="13"/>
      <c r="D19" s="14"/>
      <c r="E19" s="14" t="s">
        <v>46</v>
      </c>
      <c r="F19" s="14" t="s">
        <v>44</v>
      </c>
      <c r="G19" s="18">
        <v>312.39999999999998</v>
      </c>
      <c r="H19" s="18">
        <v>300</v>
      </c>
      <c r="I19" s="18"/>
      <c r="J19" s="14"/>
      <c r="K19" s="19">
        <f t="shared" si="5"/>
        <v>300</v>
      </c>
      <c r="L19" s="19">
        <v>300</v>
      </c>
      <c r="M19" s="20"/>
      <c r="N19" s="14"/>
      <c r="O19" s="20">
        <f t="shared" si="2"/>
        <v>300</v>
      </c>
      <c r="P19" s="20">
        <f t="shared" si="6"/>
        <v>300</v>
      </c>
      <c r="Q19" s="14"/>
      <c r="R19" s="14"/>
    </row>
    <row r="20" spans="1:18" s="3" customFormat="1" ht="32.25" customHeight="1" x14ac:dyDescent="0.3">
      <c r="A20" s="8" t="s">
        <v>47</v>
      </c>
      <c r="B20" s="12" t="s">
        <v>48</v>
      </c>
      <c r="C20" s="8"/>
      <c r="D20" s="8"/>
      <c r="E20" s="8"/>
      <c r="F20" s="8"/>
      <c r="G20" s="8">
        <f>H20+I20+J20</f>
        <v>904</v>
      </c>
      <c r="H20" s="8">
        <f>H21+H27+H28</f>
        <v>904</v>
      </c>
      <c r="I20" s="8"/>
      <c r="J20" s="8"/>
      <c r="K20" s="8">
        <f>L20+M20+N20</f>
        <v>904</v>
      </c>
      <c r="L20" s="8">
        <f>L21+L27+L28</f>
        <v>904</v>
      </c>
      <c r="M20" s="8"/>
      <c r="N20" s="8"/>
      <c r="O20" s="8">
        <f>P20</f>
        <v>904</v>
      </c>
      <c r="P20" s="8">
        <f>P21+P27+P28</f>
        <v>904</v>
      </c>
      <c r="Q20" s="8"/>
      <c r="R20" s="8"/>
    </row>
    <row r="21" spans="1:18" s="3" customFormat="1" ht="45" x14ac:dyDescent="0.3">
      <c r="A21" s="14">
        <v>1</v>
      </c>
      <c r="B21" s="15" t="s">
        <v>52</v>
      </c>
      <c r="C21" s="14" t="s">
        <v>62</v>
      </c>
      <c r="D21" s="8"/>
      <c r="E21" s="8"/>
      <c r="F21" s="8"/>
      <c r="G21" s="14">
        <f>H21+I21+J21</f>
        <v>500</v>
      </c>
      <c r="H21" s="14">
        <f>SUM(H22:H26)</f>
        <v>500</v>
      </c>
      <c r="I21" s="8"/>
      <c r="J21" s="8"/>
      <c r="K21" s="14">
        <f>L21+M21+N21</f>
        <v>500</v>
      </c>
      <c r="L21" s="14">
        <f>SUM(L22:L26)</f>
        <v>500</v>
      </c>
      <c r="M21" s="8"/>
      <c r="N21" s="8"/>
      <c r="O21" s="8">
        <f>P21</f>
        <v>500</v>
      </c>
      <c r="P21" s="14">
        <f>SUM(P22:P26)</f>
        <v>500</v>
      </c>
      <c r="Q21" s="8"/>
      <c r="R21" s="8"/>
    </row>
    <row r="22" spans="1:18" s="3" customFormat="1" x14ac:dyDescent="0.3">
      <c r="A22" s="21" t="s">
        <v>53</v>
      </c>
      <c r="B22" s="15" t="s">
        <v>54</v>
      </c>
      <c r="C22" s="14"/>
      <c r="D22" s="14"/>
      <c r="E22" s="14"/>
      <c r="F22" s="14"/>
      <c r="G22" s="14">
        <f t="shared" ref="G22:G28" si="7">H22+I22+J22</f>
        <v>100</v>
      </c>
      <c r="H22" s="14">
        <v>100</v>
      </c>
      <c r="I22" s="14"/>
      <c r="J22" s="14"/>
      <c r="K22" s="14">
        <f t="shared" ref="K22:K28" si="8">L22+M22+N22</f>
        <v>100</v>
      </c>
      <c r="L22" s="14">
        <v>100</v>
      </c>
      <c r="M22" s="14"/>
      <c r="N22" s="8"/>
      <c r="O22" s="14">
        <f t="shared" ref="O22:O26" si="9">P22+Q22+R22</f>
        <v>100</v>
      </c>
      <c r="P22" s="14">
        <v>100</v>
      </c>
      <c r="Q22" s="8"/>
      <c r="R22" s="8"/>
    </row>
    <row r="23" spans="1:18" s="3" customFormat="1" x14ac:dyDescent="0.3">
      <c r="A23" s="21" t="s">
        <v>53</v>
      </c>
      <c r="B23" s="15" t="s">
        <v>55</v>
      </c>
      <c r="C23" s="14"/>
      <c r="D23" s="14"/>
      <c r="E23" s="14"/>
      <c r="F23" s="14"/>
      <c r="G23" s="14">
        <f t="shared" si="7"/>
        <v>100</v>
      </c>
      <c r="H23" s="14">
        <v>100</v>
      </c>
      <c r="I23" s="14"/>
      <c r="J23" s="14"/>
      <c r="K23" s="14">
        <f t="shared" si="8"/>
        <v>100</v>
      </c>
      <c r="L23" s="14">
        <v>100</v>
      </c>
      <c r="M23" s="14"/>
      <c r="N23" s="8"/>
      <c r="O23" s="14">
        <f t="shared" si="9"/>
        <v>100</v>
      </c>
      <c r="P23" s="14">
        <v>100</v>
      </c>
      <c r="Q23" s="8"/>
      <c r="R23" s="8"/>
    </row>
    <row r="24" spans="1:18" s="3" customFormat="1" x14ac:dyDescent="0.3">
      <c r="A24" s="21" t="s">
        <v>53</v>
      </c>
      <c r="B24" s="15" t="s">
        <v>56</v>
      </c>
      <c r="C24" s="14"/>
      <c r="D24" s="14"/>
      <c r="E24" s="14"/>
      <c r="F24" s="14"/>
      <c r="G24" s="14">
        <f t="shared" si="7"/>
        <v>100</v>
      </c>
      <c r="H24" s="14">
        <v>100</v>
      </c>
      <c r="I24" s="14"/>
      <c r="J24" s="14"/>
      <c r="K24" s="14">
        <f t="shared" si="8"/>
        <v>100</v>
      </c>
      <c r="L24" s="14">
        <v>100</v>
      </c>
      <c r="M24" s="14"/>
      <c r="N24" s="8"/>
      <c r="O24" s="14">
        <f t="shared" si="9"/>
        <v>100</v>
      </c>
      <c r="P24" s="14">
        <v>100</v>
      </c>
      <c r="Q24" s="8"/>
      <c r="R24" s="8"/>
    </row>
    <row r="25" spans="1:18" s="3" customFormat="1" ht="24" customHeight="1" x14ac:dyDescent="0.3">
      <c r="A25" s="21" t="s">
        <v>53</v>
      </c>
      <c r="B25" s="15" t="s">
        <v>57</v>
      </c>
      <c r="C25" s="14"/>
      <c r="D25" s="14"/>
      <c r="E25" s="14"/>
      <c r="F25" s="14"/>
      <c r="G25" s="14">
        <f t="shared" si="7"/>
        <v>100</v>
      </c>
      <c r="H25" s="14">
        <v>100</v>
      </c>
      <c r="I25" s="14"/>
      <c r="J25" s="14"/>
      <c r="K25" s="14">
        <f t="shared" si="8"/>
        <v>100</v>
      </c>
      <c r="L25" s="14">
        <v>100</v>
      </c>
      <c r="M25" s="14"/>
      <c r="N25" s="8"/>
      <c r="O25" s="14">
        <f t="shared" si="9"/>
        <v>100</v>
      </c>
      <c r="P25" s="14">
        <v>100</v>
      </c>
      <c r="Q25" s="8"/>
      <c r="R25" s="8"/>
    </row>
    <row r="26" spans="1:18" s="3" customFormat="1" x14ac:dyDescent="0.3">
      <c r="A26" s="21" t="s">
        <v>53</v>
      </c>
      <c r="B26" s="15" t="s">
        <v>58</v>
      </c>
      <c r="C26" s="14"/>
      <c r="D26" s="14"/>
      <c r="E26" s="14"/>
      <c r="F26" s="14"/>
      <c r="G26" s="14">
        <f t="shared" si="7"/>
        <v>100</v>
      </c>
      <c r="H26" s="14">
        <v>100</v>
      </c>
      <c r="I26" s="14"/>
      <c r="J26" s="14"/>
      <c r="K26" s="14">
        <f t="shared" si="8"/>
        <v>100</v>
      </c>
      <c r="L26" s="14">
        <v>100</v>
      </c>
      <c r="M26" s="14"/>
      <c r="N26" s="8"/>
      <c r="O26" s="14">
        <f t="shared" si="9"/>
        <v>100</v>
      </c>
      <c r="P26" s="14">
        <v>100</v>
      </c>
      <c r="Q26" s="8"/>
      <c r="R26" s="8"/>
    </row>
    <row r="27" spans="1:18" s="3" customFormat="1" ht="30" x14ac:dyDescent="0.3">
      <c r="A27" s="14">
        <v>2</v>
      </c>
      <c r="B27" s="15" t="s">
        <v>59</v>
      </c>
      <c r="C27" s="14" t="s">
        <v>61</v>
      </c>
      <c r="D27" s="14"/>
      <c r="E27" s="14"/>
      <c r="F27" s="14"/>
      <c r="G27" s="14">
        <f t="shared" si="7"/>
        <v>285</v>
      </c>
      <c r="H27" s="14">
        <v>285</v>
      </c>
      <c r="I27" s="14"/>
      <c r="J27" s="14"/>
      <c r="K27" s="14">
        <f t="shared" si="8"/>
        <v>285</v>
      </c>
      <c r="L27" s="14">
        <v>285</v>
      </c>
      <c r="M27" s="14"/>
      <c r="N27" s="8"/>
      <c r="O27" s="8">
        <f>P27+Q27+R27</f>
        <v>285</v>
      </c>
      <c r="P27" s="14">
        <v>285</v>
      </c>
      <c r="Q27" s="8"/>
      <c r="R27" s="8"/>
    </row>
    <row r="28" spans="1:18" s="3" customFormat="1" ht="60" x14ac:dyDescent="0.3">
      <c r="A28" s="14">
        <v>3</v>
      </c>
      <c r="B28" s="15" t="s">
        <v>60</v>
      </c>
      <c r="C28" s="14" t="s">
        <v>62</v>
      </c>
      <c r="D28" s="14"/>
      <c r="E28" s="14"/>
      <c r="F28" s="14"/>
      <c r="G28" s="14">
        <f t="shared" si="7"/>
        <v>119</v>
      </c>
      <c r="H28" s="14">
        <v>119</v>
      </c>
      <c r="I28" s="14"/>
      <c r="J28" s="14"/>
      <c r="K28" s="14">
        <f t="shared" si="8"/>
        <v>119</v>
      </c>
      <c r="L28" s="14">
        <v>119</v>
      </c>
      <c r="M28" s="14"/>
      <c r="N28" s="8"/>
      <c r="O28" s="8">
        <f t="shared" ref="O28" si="10">P28+Q28+R28</f>
        <v>119</v>
      </c>
      <c r="P28" s="14">
        <v>119</v>
      </c>
      <c r="Q28" s="8"/>
      <c r="R28" s="8"/>
    </row>
    <row r="29" spans="1:18" s="3" customFormat="1" ht="36.75" customHeight="1" x14ac:dyDescent="0.3">
      <c r="A29" s="8" t="s">
        <v>50</v>
      </c>
      <c r="B29" s="12" t="s">
        <v>49</v>
      </c>
      <c r="C29" s="14"/>
      <c r="D29" s="14"/>
      <c r="E29" s="14"/>
      <c r="F29" s="14"/>
      <c r="G29" s="8">
        <f>H29</f>
        <v>1000</v>
      </c>
      <c r="H29" s="8">
        <f>H30</f>
        <v>1000</v>
      </c>
      <c r="I29" s="8"/>
      <c r="J29" s="8"/>
      <c r="K29" s="8">
        <f>L29</f>
        <v>1000</v>
      </c>
      <c r="L29" s="8">
        <f>L30</f>
        <v>1000</v>
      </c>
      <c r="M29" s="8"/>
      <c r="N29" s="8"/>
      <c r="O29" s="8">
        <f>P29</f>
        <v>987</v>
      </c>
      <c r="P29" s="8">
        <f>P30</f>
        <v>987</v>
      </c>
      <c r="Q29" s="8"/>
      <c r="R29" s="8"/>
    </row>
    <row r="30" spans="1:18" s="3" customFormat="1" ht="78" customHeight="1" x14ac:dyDescent="0.3">
      <c r="A30" s="14">
        <v>1</v>
      </c>
      <c r="B30" s="15" t="s">
        <v>63</v>
      </c>
      <c r="C30" s="14" t="s">
        <v>64</v>
      </c>
      <c r="D30" s="14"/>
      <c r="E30" s="14"/>
      <c r="F30" s="14"/>
      <c r="G30" s="14">
        <f t="shared" ref="G30" si="11">H30+I30+J30</f>
        <v>1000</v>
      </c>
      <c r="H30" s="14">
        <v>1000</v>
      </c>
      <c r="I30" s="8"/>
      <c r="J30" s="8"/>
      <c r="K30" s="14">
        <f t="shared" ref="K30" si="12">L30+M30+N30</f>
        <v>1000</v>
      </c>
      <c r="L30" s="14">
        <v>1000</v>
      </c>
      <c r="M30" s="8"/>
      <c r="N30" s="8"/>
      <c r="O30" s="14">
        <f>P30</f>
        <v>987</v>
      </c>
      <c r="P30" s="14">
        <v>987</v>
      </c>
      <c r="Q30" s="8"/>
      <c r="R30" s="8"/>
    </row>
    <row r="31" spans="1:18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</sheetData>
  <mergeCells count="17">
    <mergeCell ref="C12:C19"/>
    <mergeCell ref="O5:R5"/>
    <mergeCell ref="K6:K7"/>
    <mergeCell ref="L6:N6"/>
    <mergeCell ref="O6:O7"/>
    <mergeCell ref="P6:R6"/>
    <mergeCell ref="A5:A9"/>
    <mergeCell ref="N4:R4"/>
    <mergeCell ref="A1:R1"/>
    <mergeCell ref="A2:R2"/>
    <mergeCell ref="A3:R3"/>
    <mergeCell ref="B5:B9"/>
    <mergeCell ref="G5:J5"/>
    <mergeCell ref="G6:G7"/>
    <mergeCell ref="H6:J6"/>
    <mergeCell ref="K5:N5"/>
    <mergeCell ref="C5:C7"/>
  </mergeCells>
  <pageMargins left="0.2" right="0" top="0.5" bottom="0.25" header="0.3" footer="0.3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</dc:creator>
  <cp:lastModifiedBy>Tien</cp:lastModifiedBy>
  <cp:lastPrinted>2020-10-21T01:45:54Z</cp:lastPrinted>
  <dcterms:created xsi:type="dcterms:W3CDTF">2020-10-20T00:56:29Z</dcterms:created>
  <dcterms:modified xsi:type="dcterms:W3CDTF">2020-10-21T01:50:22Z</dcterms:modified>
</cp:coreProperties>
</file>